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'Feuil1'!$B$2:$H$28</definedName>
  </definedNames>
  <calcPr fullCalcOnLoad="1"/>
</workbook>
</file>

<file path=xl/sharedStrings.xml><?xml version="1.0" encoding="utf-8"?>
<sst xmlns="http://schemas.openxmlformats.org/spreadsheetml/2006/main" count="23" uniqueCount="23">
  <si>
    <t>2013-09-20 (Reinhard Douté)</t>
  </si>
  <si>
    <t>Accélération d'un train de phosphates de 4800 t (ONCF - Maroc)</t>
  </si>
  <si>
    <t>Lieu : Sidi El Aidi 15-09-2013 16h39mn22s - 16h45mn08s (départ vers le Nord)</t>
  </si>
  <si>
    <t>E-1351 (type BB 7200 pour 3000 V, 4400 kW, ~90t)</t>
  </si>
  <si>
    <t>Vmax 40 km/h à la bif.</t>
  </si>
  <si>
    <t>60 wagons de 12,00m et 80t (tare 15,5 + charge 64,5) = 4800 t</t>
  </si>
  <si>
    <t>V1 dégagée en 5mn46</t>
  </si>
  <si>
    <t>Temps (s)</t>
  </si>
  <si>
    <t>Nombre de wagons</t>
  </si>
  <si>
    <t>Distance (m)</t>
  </si>
  <si>
    <t>Accélération (m/s2)</t>
  </si>
  <si>
    <t>Vitesse (km/h)</t>
  </si>
  <si>
    <t>Effort de traction (kN)</t>
  </si>
  <si>
    <t>Puissance (kW)</t>
  </si>
  <si>
    <t>Base théorique : une force de 1 N impulse à une masse de 1 kg une accélération de 1 m/s2</t>
  </si>
  <si>
    <t>Formules :</t>
  </si>
  <si>
    <t>D = 0,5 * Acc * Temps * Temps</t>
  </si>
  <si>
    <t>V (km/h) = Acc * Temps * 3,6</t>
  </si>
  <si>
    <t>Effort (kN) = Masse * Acc</t>
  </si>
  <si>
    <t>P (kW) = Effort * Vitesse (on néglige la résistance à l'avancement, faible à ces vitesses)</t>
  </si>
  <si>
    <t>En pratique, le dernier chiffre (4556 kW) est surestimé, parce que la tête du train est déjà en pente (ce qui</t>
  </si>
  <si>
    <t>explique aussi l'augmentation de l'accélération…). En revanche, le premier chiffre (66 kW) est certainement</t>
  </si>
  <si>
    <t>sous-estimé, à cause de l'effort particulier à fournir pour "décoller" le train.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</si>
</sst>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"/>
    <numFmt numFmtId="167" formatCode="0"/>
  </numFmts>
  <fonts count="5">
    <font>
      <sz val="10"/>
      <color indexed="8"/>
      <name val="Arial"/>
      <family val="2"/>
    </font>
    <font>
      <sz val="10"/>
      <name val="Arial"/>
      <family val="0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.7109375" style="0" customWidth="1"/>
    <col min="2" max="8" width="12.7109375" style="0" customWidth="1"/>
  </cols>
  <sheetData>
    <row r="1" ht="15.75" customHeight="1"/>
    <row r="2" spans="2:8" ht="15.75" customHeight="1">
      <c r="B2" s="1" t="s">
        <v>0</v>
      </c>
      <c r="C2" s="2"/>
      <c r="D2" s="2"/>
      <c r="E2" s="2"/>
      <c r="F2" s="2"/>
      <c r="G2" s="2"/>
      <c r="H2" s="2"/>
    </row>
    <row r="3" spans="2:8" ht="15.75" customHeight="1">
      <c r="B3" s="2"/>
      <c r="C3" s="2"/>
      <c r="D3" s="2"/>
      <c r="E3" s="2"/>
      <c r="F3" s="2"/>
      <c r="G3" s="2"/>
      <c r="H3" s="2"/>
    </row>
    <row r="4" spans="2:8" ht="31.5" customHeight="1">
      <c r="B4" s="3" t="s">
        <v>1</v>
      </c>
      <c r="C4" s="3"/>
      <c r="D4" s="3"/>
      <c r="E4" s="3"/>
      <c r="F4" s="3"/>
      <c r="G4" s="3"/>
      <c r="H4" s="3"/>
    </row>
    <row r="5" spans="2:8" ht="15.75" customHeight="1">
      <c r="B5" s="2"/>
      <c r="C5" s="2"/>
      <c r="D5" s="2"/>
      <c r="E5" s="2"/>
      <c r="F5" s="2"/>
      <c r="G5" s="2"/>
      <c r="H5" s="2"/>
    </row>
    <row r="6" spans="2:8" ht="15.75" customHeight="1">
      <c r="B6" s="2" t="s">
        <v>2</v>
      </c>
      <c r="C6" s="2"/>
      <c r="D6" s="2"/>
      <c r="E6" s="2"/>
      <c r="F6" s="2"/>
      <c r="G6" s="2"/>
      <c r="H6" s="2"/>
    </row>
    <row r="7" spans="2:8" ht="15.75" customHeight="1">
      <c r="B7" s="2" t="s">
        <v>3</v>
      </c>
      <c r="C7" s="2"/>
      <c r="D7" s="2"/>
      <c r="E7" s="2"/>
      <c r="F7" s="2"/>
      <c r="G7" s="2" t="s">
        <v>4</v>
      </c>
      <c r="H7" s="2"/>
    </row>
    <row r="8" spans="2:8" ht="15.75" customHeight="1">
      <c r="B8" s="2" t="s">
        <v>5</v>
      </c>
      <c r="C8" s="2"/>
      <c r="D8" s="2"/>
      <c r="E8" s="2"/>
      <c r="F8" s="2"/>
      <c r="G8" s="2" t="s">
        <v>6</v>
      </c>
      <c r="H8" s="2"/>
    </row>
    <row r="9" spans="2:8" ht="15.75" customHeight="1">
      <c r="B9" s="2"/>
      <c r="C9" s="2"/>
      <c r="D9" s="2"/>
      <c r="E9" s="2"/>
      <c r="F9" s="2"/>
      <c r="G9" s="2"/>
      <c r="H9" s="2"/>
    </row>
    <row r="10" spans="2:8" ht="31.5" customHeight="1"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</row>
    <row r="11" spans="2:8" ht="15.75" customHeight="1">
      <c r="B11" s="5"/>
      <c r="C11" s="5"/>
      <c r="D11" s="5"/>
      <c r="E11" s="5"/>
      <c r="F11" s="5"/>
      <c r="G11" s="5"/>
      <c r="H11" s="5"/>
    </row>
    <row r="12" spans="2:8" ht="15.75" customHeight="1">
      <c r="B12" s="6">
        <v>45</v>
      </c>
      <c r="C12" s="6">
        <v>0</v>
      </c>
      <c r="D12" s="6">
        <f aca="true" t="shared" si="0" ref="D12:D17">17.5+C12*12</f>
        <v>17.5</v>
      </c>
      <c r="E12" s="7">
        <f aca="true" t="shared" si="1" ref="E12:E17">2*D12/(B12*B12)</f>
        <v>0.01728395061728395</v>
      </c>
      <c r="F12" s="8">
        <f aca="true" t="shared" si="2" ref="F12:F17">B12*E12*3.6</f>
        <v>2.8</v>
      </c>
      <c r="G12" s="8">
        <f aca="true" t="shared" si="3" ref="G12:G17">4890*E12</f>
        <v>84.5185185185185</v>
      </c>
      <c r="H12" s="9">
        <f>G12*(F12/3.6)</f>
        <v>65.73662551440327</v>
      </c>
    </row>
    <row r="13" spans="2:8" ht="15.75" customHeight="1">
      <c r="B13" s="6">
        <v>93</v>
      </c>
      <c r="C13" s="6">
        <v>5</v>
      </c>
      <c r="D13" s="6">
        <f t="shared" si="0"/>
        <v>77.5</v>
      </c>
      <c r="E13" s="7">
        <f t="shared" si="1"/>
        <v>0.017921146953405017</v>
      </c>
      <c r="F13" s="8">
        <f t="shared" si="2"/>
        <v>6</v>
      </c>
      <c r="G13" s="8">
        <f t="shared" si="3"/>
        <v>87.63440860215053</v>
      </c>
      <c r="H13" s="9">
        <f>(9.81*4890)*E13*F13/3.6</f>
        <v>1432.8225806451612</v>
      </c>
    </row>
    <row r="14" spans="2:8" ht="15.75" customHeight="1">
      <c r="B14" s="6">
        <v>132</v>
      </c>
      <c r="C14" s="6">
        <v>10</v>
      </c>
      <c r="D14" s="6">
        <f t="shared" si="0"/>
        <v>137.5</v>
      </c>
      <c r="E14" s="7">
        <f t="shared" si="1"/>
        <v>0.015782828282828284</v>
      </c>
      <c r="F14" s="8">
        <f t="shared" si="2"/>
        <v>7.500000000000001</v>
      </c>
      <c r="G14" s="8">
        <f t="shared" si="3"/>
        <v>77.17803030303031</v>
      </c>
      <c r="H14" s="9">
        <f>(9.81*4890)*E14*F14/3.6</f>
        <v>1577.3259943181822</v>
      </c>
    </row>
    <row r="15" spans="2:8" ht="15.75" customHeight="1">
      <c r="B15" s="6">
        <v>185</v>
      </c>
      <c r="C15" s="6">
        <v>20</v>
      </c>
      <c r="D15" s="6">
        <f t="shared" si="0"/>
        <v>257.5</v>
      </c>
      <c r="E15" s="7">
        <f t="shared" si="1"/>
        <v>0.015047479912344777</v>
      </c>
      <c r="F15" s="8">
        <f t="shared" si="2"/>
        <v>10.021621621621621</v>
      </c>
      <c r="G15" s="8">
        <f t="shared" si="3"/>
        <v>73.58217677136597</v>
      </c>
      <c r="H15" s="9">
        <f>(9.81*4890)*E15*F15/3.6</f>
        <v>2009.449699326792</v>
      </c>
    </row>
    <row r="16" spans="2:8" ht="15.75" customHeight="1">
      <c r="B16" s="6">
        <v>218</v>
      </c>
      <c r="C16" s="6">
        <v>30</v>
      </c>
      <c r="D16" s="6">
        <f t="shared" si="0"/>
        <v>377.5</v>
      </c>
      <c r="E16" s="7">
        <f t="shared" si="1"/>
        <v>0.015886709872906322</v>
      </c>
      <c r="F16" s="8">
        <f t="shared" si="2"/>
        <v>12.467889908256883</v>
      </c>
      <c r="G16" s="8">
        <f t="shared" si="3"/>
        <v>77.68601127851191</v>
      </c>
      <c r="H16" s="9">
        <f>(9.81*4890)*E16*F16/3.6</f>
        <v>2639.382233187443</v>
      </c>
    </row>
    <row r="17" spans="2:8" ht="15.75" customHeight="1">
      <c r="B17" s="6">
        <v>284</v>
      </c>
      <c r="C17" s="6">
        <v>60</v>
      </c>
      <c r="D17" s="6">
        <f t="shared" si="0"/>
        <v>737.5</v>
      </c>
      <c r="E17" s="7">
        <f t="shared" si="1"/>
        <v>0.01828754215433446</v>
      </c>
      <c r="F17" s="8">
        <f t="shared" si="2"/>
        <v>18.69718309859155</v>
      </c>
      <c r="G17" s="8">
        <f t="shared" si="3"/>
        <v>89.42608113469551</v>
      </c>
      <c r="H17" s="9">
        <f>(9.81*4890)*E17*F17/3.6</f>
        <v>4556.243089784368</v>
      </c>
    </row>
    <row r="18" spans="2:8" ht="15.75" customHeight="1">
      <c r="B18" s="2"/>
      <c r="C18" s="2"/>
      <c r="D18" s="2"/>
      <c r="E18" s="2"/>
      <c r="F18" s="2"/>
      <c r="G18" s="2"/>
      <c r="H18" s="2"/>
    </row>
    <row r="19" spans="2:8" ht="15.75" customHeight="1">
      <c r="B19" t="s">
        <v>14</v>
      </c>
      <c r="C19" s="2"/>
      <c r="D19" s="2"/>
      <c r="E19" s="2"/>
      <c r="F19" s="2"/>
      <c r="G19" s="2"/>
      <c r="H19" s="2"/>
    </row>
    <row r="20" spans="3:8" ht="15.75" customHeight="1">
      <c r="C20" s="2"/>
      <c r="D20" s="2"/>
      <c r="E20" s="2"/>
      <c r="F20" s="2"/>
      <c r="G20" s="2"/>
      <c r="H20" s="2"/>
    </row>
    <row r="21" spans="2:8" ht="15.75" customHeight="1">
      <c r="B21" s="5" t="s">
        <v>15</v>
      </c>
      <c r="C21" s="2" t="s">
        <v>16</v>
      </c>
      <c r="D21" s="2"/>
      <c r="E21" s="2"/>
      <c r="F21" s="2"/>
      <c r="G21" s="2"/>
      <c r="H21" s="2"/>
    </row>
    <row r="22" spans="2:8" ht="15.75" customHeight="1">
      <c r="B22" s="2"/>
      <c r="C22" s="2" t="s">
        <v>17</v>
      </c>
      <c r="D22" s="2"/>
      <c r="E22" s="2"/>
      <c r="F22" s="2"/>
      <c r="G22" s="2"/>
      <c r="H22" s="2"/>
    </row>
    <row r="23" spans="2:8" ht="15.75" customHeight="1">
      <c r="B23" s="2"/>
      <c r="C23" s="2" t="s">
        <v>18</v>
      </c>
      <c r="D23" s="2"/>
      <c r="E23" s="2"/>
      <c r="F23" s="2"/>
      <c r="G23" s="2"/>
      <c r="H23" s="2"/>
    </row>
    <row r="24" ht="15.75" customHeight="1">
      <c r="C24" t="s">
        <v>19</v>
      </c>
    </row>
    <row r="25" ht="15.75" customHeight="1"/>
    <row r="26" ht="15.75" customHeight="1">
      <c r="B26" t="s">
        <v>20</v>
      </c>
    </row>
    <row r="27" ht="15.75" customHeight="1">
      <c r="B27" t="s">
        <v>21</v>
      </c>
    </row>
    <row r="28" ht="15.75" customHeight="1">
      <c r="B28" t="s">
        <v>22</v>
      </c>
    </row>
    <row r="29" ht="15.75" customHeight="1"/>
    <row r="30" ht="15.75" customHeight="1"/>
    <row r="31" ht="15.75" customHeight="1"/>
    <row r="32" ht="15.75" customHeight="1"/>
  </sheetData>
  <sheetProtection selectLockedCells="1" selectUnlockedCells="1"/>
  <mergeCells count="1">
    <mergeCell ref="B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DOUTE Reinhard</dc:creator>
  <cp:keywords/>
  <dc:description/>
  <cp:lastModifiedBy>Reinhard DOUTE</cp:lastModifiedBy>
  <cp:lastPrinted>2013-09-17T16:02:32Z</cp:lastPrinted>
  <dcterms:created xsi:type="dcterms:W3CDTF">2013-09-17T13:32:25Z</dcterms:created>
  <dcterms:modified xsi:type="dcterms:W3CDTF">2020-03-07T17:53:21Z</dcterms:modified>
  <cp:category/>
  <cp:version/>
  <cp:contentType/>
  <cp:contentStatus/>
  <cp:revision>1</cp:revision>
</cp:coreProperties>
</file>